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<sst xmlns="http://schemas.openxmlformats.org/spreadsheetml/2006/main" count="122" uniqueCount="91">
  <si>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</si>
  <si>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</si>
  <si>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</si>
  <si>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</si>
  <si>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</si>
  <si>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</si>
  <si>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</si>
  <si>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</si>
  <si>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</si>
  <si>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</si>
  <si>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</si>
  <si>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</si>
  <si>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</si>
  <si>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</si>
  <si>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</si>
  <si>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</si>
  <si>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</si>
  <si>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</si>
  <si>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</si>
  <si>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</si>
  <si>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</si>
  <si>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</si>
  <si>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</si>
  <si>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</si>
  <si>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</si>
  <si>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</si>
  <si>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</si>
  <si>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</si>
  <si>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</si>
  <si>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</si>
  <si>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</si>
  <si>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</si>
  <si>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</si>
  <si>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</si>
  <si>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</si>
  <si>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</si>
  <si>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</si>
  <si>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</si>
  <si>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</si>
  <si>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</si>
  <si>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</si>
  <si>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</si>
  <si>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</si>
  <si>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</si>
  <si>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</si>
  <si>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</si>
  <si>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</si>
  <si>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</si>
  <si>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</si>
  <si>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</si>
  <si>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</si>
  <si>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</si>
  <si>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</si>
  <si>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</si>
  <si>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</si>
  <si>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</si>
  <si>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</si>
  <si>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</si>
  <si>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</si>
  <si>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</si>
  <si>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</si>
  <si>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</si>
  <si>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</si>
  <si>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</si>
  <si>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</si>
  <si>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</si>
  <si>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</si>
  <si>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</si>
  <si>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</si>
  <si>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</si>
  <si>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</si>
  <si>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</si>
  <si>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</si>
  <si>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</si>
  <si>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</si>
  <si>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</si>
  <si>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</si>
  <si>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</si>
  <si>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</si>
  <si>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</si>
  <si>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</si>
  <si>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</si>
  <si>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</si>
  <si>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</si>
  <si>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</si>
  <si>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</si>
  <si>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</si>
  <si>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</si>
  <si>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t>Net tangible assets per share (RM)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</si>
  <si>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July 2000</t>
    </r>
  </si>
  <si>
    <t>1ST QUARTER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</si>
</sst>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  <numFmt numFmtId="182" formatCode="0.000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8" fontId="4" fillId="0" borderId="7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178" fontId="5" fillId="0" borderId="10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11" xfId="15" applyNumberFormat="1" applyFont="1" applyBorder="1" applyAlignment="1">
      <alignment/>
    </xf>
    <xf numFmtId="178" fontId="4" fillId="0" borderId="12" xfId="15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43" fontId="4" fillId="0" borderId="13" xfId="15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178" fontId="4" fillId="0" borderId="0" xfId="15" applyNumberFormat="1" applyFont="1" applyAlignment="1">
      <alignment horizontal="left" indent="2"/>
    </xf>
    <xf numFmtId="178" fontId="4" fillId="0" borderId="4" xfId="15" applyNumberFormat="1" applyFont="1" applyBorder="1" applyAlignment="1">
      <alignment horizontal="left" indent="2"/>
    </xf>
    <xf numFmtId="178" fontId="4" fillId="0" borderId="12" xfId="15" applyNumberFormat="1" applyFont="1" applyBorder="1" applyAlignment="1">
      <alignment horizontal="left" indent="2"/>
    </xf>
    <xf numFmtId="178" fontId="4" fillId="0" borderId="0" xfId="15" applyNumberFormat="1" applyFont="1" applyBorder="1" applyAlignment="1">
      <alignment horizontal="left" vertical="center" indent="2"/>
    </xf>
    <xf numFmtId="178" fontId="4" fillId="0" borderId="0" xfId="15" applyNumberFormat="1" applyFont="1" applyBorder="1" applyAlignment="1">
      <alignment horizontal="left" indent="2"/>
    </xf>
    <xf numFmtId="178" fontId="4" fillId="0" borderId="13" xfId="15" applyNumberFormat="1" applyFont="1" applyBorder="1" applyAlignment="1">
      <alignment horizontal="left" indent="2"/>
    </xf>
    <xf numFmtId="178" fontId="4" fillId="0" borderId="4" xfId="15" applyNumberFormat="1" applyFont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178" fontId="4" fillId="0" borderId="0" xfId="15" applyNumberFormat="1" applyFont="1" applyAlignment="1">
      <alignment horizontal="center"/>
    </xf>
    <xf numFmtId="178" fontId="4" fillId="0" borderId="4" xfId="15" applyNumberFormat="1" applyFont="1" applyBorder="1" applyAlignment="1">
      <alignment horizontal="center" vertical="center"/>
    </xf>
    <xf numFmtId="178" fontId="4" fillId="0" borderId="0" xfId="15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3" fontId="4" fillId="0" borderId="13" xfId="15" applyNumberFormat="1" applyFont="1" applyBorder="1" applyAlignment="1">
      <alignment horizontal="left" indent="2"/>
    </xf>
    <xf numFmtId="43" fontId="4" fillId="0" borderId="13" xfId="15" applyNumberFormat="1" applyFont="1" applyBorder="1" applyAlignment="1">
      <alignment horizontal="center"/>
    </xf>
    <xf numFmtId="177" fontId="4" fillId="0" borderId="6" xfId="15" applyFont="1" applyBorder="1" applyAlignment="1">
      <alignment horizontal="right"/>
    </xf>
    <xf numFmtId="178" fontId="4" fillId="0" borderId="6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2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14" fontId="8" fillId="0" borderId="8" xfId="0" applyNumberFormat="1" applyFont="1" applyBorder="1" applyAlignment="1">
      <alignment horizontal="center"/>
    </xf>
    <xf numFmtId="14" fontId="10" fillId="0" borderId="0" xfId="0" applyNumberFormat="1" applyFont="1" applyAlignment="1">
      <alignment/>
    </xf>
    <xf numFmtId="181" fontId="4" fillId="0" borderId="4" xfId="15" applyNumberFormat="1" applyFont="1" applyBorder="1" applyAlignment="1">
      <alignment horizontal="center"/>
    </xf>
    <xf numFmtId="181" fontId="4" fillId="0" borderId="12" xfId="15" applyNumberFormat="1" applyFont="1" applyBorder="1" applyAlignment="1">
      <alignment horizontal="right"/>
    </xf>
    <xf numFmtId="181" fontId="4" fillId="0" borderId="13" xfId="15" applyNumberFormat="1" applyFont="1" applyBorder="1" applyAlignment="1">
      <alignment horizontal="right"/>
    </xf>
    <xf numFmtId="181" fontId="4" fillId="0" borderId="0" xfId="15" applyNumberFormat="1" applyFont="1" applyAlignment="1">
      <alignment horizontal="center"/>
    </xf>
    <xf numFmtId="177" fontId="4" fillId="0" borderId="13" xfId="15" applyFont="1" applyBorder="1" applyAlignment="1">
      <alignment horizontal="right"/>
    </xf>
    <xf numFmtId="177" fontId="4" fillId="0" borderId="12" xfId="15" applyFont="1" applyBorder="1" applyAlignment="1">
      <alignment horizontal="center"/>
    </xf>
    <xf numFmtId="177" fontId="4" fillId="0" borderId="0" xfId="15" applyFont="1" applyAlignment="1">
      <alignment horizontal="center"/>
    </xf>
    <xf numFmtId="177" fontId="4" fillId="0" borderId="4" xfId="15" applyFont="1" applyBorder="1" applyAlignment="1">
      <alignment horizontal="center" vertical="center"/>
    </xf>
    <xf numFmtId="177" fontId="4" fillId="0" borderId="4" xfId="15" applyFont="1" applyBorder="1" applyAlignment="1">
      <alignment horizontal="center"/>
    </xf>
    <xf numFmtId="14" fontId="8" fillId="0" borderId="8" xfId="0" applyNumberFormat="1" applyFont="1" applyBorder="1" applyAlignment="1" quotePrefix="1">
      <alignment horizontal="center"/>
    </xf>
    <xf numFmtId="178" fontId="4" fillId="0" borderId="12" xfId="15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F36">
      <selection activeCell="L48" sqref="L48"/>
    </sheetView>
  </sheetViews>
  <sheetFormatPr defaultColWidth="9.140625" defaultRowHeight="15"/>
  <cols>
    <col min="1" max="1" width="2.8515625" style="2" customWidth="1"/>
    <col min="2" max="2" width="3.140625" style="2" customWidth="1"/>
    <col min="3" max="3" width="0.136718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89</v>
      </c>
      <c r="B5" s="7"/>
    </row>
    <row r="6" spans="1:2" s="8" customFormat="1" ht="18" customHeight="1">
      <c r="A6" s="6" t="s">
        <v>3</v>
      </c>
      <c r="B6" s="7"/>
    </row>
    <row r="7" spans="1:2" s="8" customFormat="1" ht="18" customHeight="1">
      <c r="A7" s="6" t="s">
        <v>4</v>
      </c>
      <c r="B7" s="7"/>
    </row>
    <row r="8" spans="1:12" s="11" customFormat="1" ht="12">
      <c r="A8" s="9"/>
      <c r="B8" s="10"/>
      <c r="F8" s="93" t="s">
        <v>5</v>
      </c>
      <c r="G8" s="94"/>
      <c r="H8" s="95"/>
      <c r="J8" s="93" t="s">
        <v>6</v>
      </c>
      <c r="K8" s="94"/>
      <c r="L8" s="95"/>
    </row>
    <row r="9" spans="1:12" s="11" customFormat="1" ht="12">
      <c r="A9" s="9"/>
      <c r="B9" s="10"/>
      <c r="F9" s="12" t="s">
        <v>7</v>
      </c>
      <c r="G9" s="13"/>
      <c r="H9" s="15" t="s">
        <v>55</v>
      </c>
      <c r="J9" s="12" t="s">
        <v>7</v>
      </c>
      <c r="K9" s="13"/>
      <c r="L9" s="14" t="s">
        <v>8</v>
      </c>
    </row>
    <row r="10" spans="1:12" s="11" customFormat="1" ht="12">
      <c r="A10" s="9"/>
      <c r="B10" s="10"/>
      <c r="F10" s="12" t="s">
        <v>9</v>
      </c>
      <c r="G10" s="13"/>
      <c r="H10" s="15" t="s">
        <v>9</v>
      </c>
      <c r="J10" s="12" t="s">
        <v>9</v>
      </c>
      <c r="K10" s="13"/>
      <c r="L10" s="14" t="s">
        <v>10</v>
      </c>
    </row>
    <row r="11" spans="1:12" s="11" customFormat="1" ht="12">
      <c r="A11" s="10"/>
      <c r="B11" s="10"/>
      <c r="F11" s="12" t="s">
        <v>90</v>
      </c>
      <c r="G11" s="13"/>
      <c r="H11" s="15" t="s">
        <v>90</v>
      </c>
      <c r="J11" s="12" t="s">
        <v>12</v>
      </c>
      <c r="K11" s="13"/>
      <c r="L11" s="15" t="s">
        <v>13</v>
      </c>
    </row>
    <row r="12" spans="1:12" s="11" customFormat="1" ht="12">
      <c r="A12" s="10"/>
      <c r="B12" s="10"/>
      <c r="F12" s="72">
        <v>36738</v>
      </c>
      <c r="G12" s="73"/>
      <c r="H12" s="74">
        <v>36372</v>
      </c>
      <c r="I12" s="75"/>
      <c r="J12" s="72">
        <v>36738</v>
      </c>
      <c r="K12" s="73"/>
      <c r="L12" s="74">
        <v>36372</v>
      </c>
    </row>
    <row r="13" spans="1:12" s="11" customFormat="1" ht="12">
      <c r="A13" s="10"/>
      <c r="B13" s="10"/>
      <c r="F13" s="16" t="s">
        <v>14</v>
      </c>
      <c r="G13" s="17"/>
      <c r="H13" s="18" t="s">
        <v>14</v>
      </c>
      <c r="J13" s="16" t="s">
        <v>14</v>
      </c>
      <c r="K13" s="17"/>
      <c r="L13" s="18" t="s">
        <v>14</v>
      </c>
    </row>
    <row r="14" spans="1:12" s="11" customFormat="1" ht="5.25" customHeight="1">
      <c r="A14" s="10"/>
      <c r="B14" s="10"/>
      <c r="F14" s="19"/>
      <c r="G14" s="20"/>
      <c r="H14" s="19"/>
      <c r="J14" s="19"/>
      <c r="K14" s="20"/>
      <c r="L14" s="19"/>
    </row>
    <row r="15" spans="1:12" s="4" customFormat="1" ht="18" customHeight="1">
      <c r="A15" s="7">
        <v>1</v>
      </c>
      <c r="B15" s="7" t="s">
        <v>15</v>
      </c>
      <c r="D15" s="4" t="s">
        <v>16</v>
      </c>
      <c r="F15" s="51">
        <v>24257</v>
      </c>
      <c r="H15" s="78">
        <v>21654</v>
      </c>
      <c r="J15" s="51">
        <v>24257</v>
      </c>
      <c r="L15" s="56">
        <v>21654</v>
      </c>
    </row>
    <row r="16" spans="1:12" s="4" customFormat="1" ht="18" customHeight="1">
      <c r="A16" s="7"/>
      <c r="B16" s="7" t="s">
        <v>17</v>
      </c>
      <c r="D16" s="4" t="s">
        <v>18</v>
      </c>
      <c r="F16" s="88">
        <v>0</v>
      </c>
      <c r="H16" s="83">
        <v>0</v>
      </c>
      <c r="J16" s="56">
        <v>0</v>
      </c>
      <c r="L16" s="63">
        <v>0</v>
      </c>
    </row>
    <row r="17" spans="1:12" s="4" customFormat="1" ht="18" customHeight="1">
      <c r="A17" s="7"/>
      <c r="B17" s="7" t="s">
        <v>19</v>
      </c>
      <c r="D17" s="4" t="s">
        <v>20</v>
      </c>
      <c r="F17" s="52">
        <v>509</v>
      </c>
      <c r="H17" s="79">
        <v>194</v>
      </c>
      <c r="J17" s="56">
        <v>509</v>
      </c>
      <c r="L17" s="56">
        <v>194</v>
      </c>
    </row>
    <row r="18" spans="1:12" s="4" customFormat="1" ht="4.5" customHeight="1">
      <c r="A18" s="7"/>
      <c r="B18" s="7"/>
      <c r="F18" s="50"/>
      <c r="H18" s="21"/>
      <c r="J18" s="57"/>
      <c r="L18" s="64"/>
    </row>
    <row r="19" spans="1:12" s="23" customFormat="1" ht="65.25" customHeight="1">
      <c r="A19" s="22">
        <v>2</v>
      </c>
      <c r="B19" s="22" t="s">
        <v>15</v>
      </c>
      <c r="D19" s="89" t="s">
        <v>21</v>
      </c>
      <c r="E19" s="89"/>
      <c r="F19" s="50">
        <v>7312</v>
      </c>
      <c r="G19" s="4"/>
      <c r="H19" s="81">
        <v>5836</v>
      </c>
      <c r="I19" s="4"/>
      <c r="J19" s="58">
        <f>F19</f>
        <v>7312</v>
      </c>
      <c r="K19" s="4"/>
      <c r="L19" s="58">
        <v>5836</v>
      </c>
    </row>
    <row r="20" spans="1:12" s="4" customFormat="1" ht="15.75" customHeight="1">
      <c r="A20" s="7"/>
      <c r="B20" s="7" t="s">
        <v>17</v>
      </c>
      <c r="D20" s="4" t="s">
        <v>22</v>
      </c>
      <c r="F20" s="58">
        <v>0</v>
      </c>
      <c r="H20" s="84">
        <v>0</v>
      </c>
      <c r="J20" s="58">
        <v>0</v>
      </c>
      <c r="L20" s="65">
        <v>0</v>
      </c>
    </row>
    <row r="21" spans="1:12" s="4" customFormat="1" ht="15.75" customHeight="1">
      <c r="A21" s="7"/>
      <c r="B21" s="7" t="s">
        <v>19</v>
      </c>
      <c r="D21" s="4" t="s">
        <v>23</v>
      </c>
      <c r="F21" s="50">
        <v>1041</v>
      </c>
      <c r="H21" s="81">
        <v>859</v>
      </c>
      <c r="J21" s="58">
        <f>F21</f>
        <v>1041</v>
      </c>
      <c r="L21" s="58">
        <v>859</v>
      </c>
    </row>
    <row r="22" spans="1:12" s="25" customFormat="1" ht="15.75" customHeight="1">
      <c r="A22" s="24"/>
      <c r="B22" s="24" t="s">
        <v>24</v>
      </c>
      <c r="D22" s="25" t="s">
        <v>25</v>
      </c>
      <c r="F22" s="59">
        <v>0</v>
      </c>
      <c r="H22" s="85">
        <v>0</v>
      </c>
      <c r="J22" s="59">
        <v>0</v>
      </c>
      <c r="L22" s="66">
        <v>0</v>
      </c>
    </row>
    <row r="23" spans="1:12" s="25" customFormat="1" ht="4.5" customHeight="1">
      <c r="A23" s="24"/>
      <c r="B23" s="24"/>
      <c r="F23" s="53"/>
      <c r="H23" s="26"/>
      <c r="J23" s="60"/>
      <c r="L23" s="67"/>
    </row>
    <row r="24" spans="1:12" s="8" customFormat="1" ht="66.75" customHeight="1">
      <c r="A24" s="7"/>
      <c r="B24" s="22" t="s">
        <v>26</v>
      </c>
      <c r="D24" s="89" t="s">
        <v>27</v>
      </c>
      <c r="E24" s="89"/>
      <c r="F24" s="50">
        <v>6271</v>
      </c>
      <c r="H24" s="81">
        <v>4977</v>
      </c>
      <c r="J24" s="58">
        <f>F24</f>
        <v>6271</v>
      </c>
      <c r="L24" s="58">
        <v>4977</v>
      </c>
    </row>
    <row r="25" spans="1:12" s="4" customFormat="1" ht="26.25" customHeight="1">
      <c r="A25" s="7"/>
      <c r="B25" s="22" t="s">
        <v>28</v>
      </c>
      <c r="D25" s="89" t="s">
        <v>29</v>
      </c>
      <c r="E25" s="89"/>
      <c r="F25" s="51">
        <v>0</v>
      </c>
      <c r="H25" s="86">
        <v>0</v>
      </c>
      <c r="J25" s="56">
        <v>0</v>
      </c>
      <c r="L25" s="56">
        <v>0</v>
      </c>
    </row>
    <row r="26" spans="1:12" s="4" customFormat="1" ht="4.5" customHeight="1">
      <c r="A26" s="7"/>
      <c r="B26" s="7"/>
      <c r="F26" s="54"/>
      <c r="H26" s="21"/>
      <c r="J26" s="57"/>
      <c r="L26" s="64"/>
    </row>
    <row r="27" spans="1:12" s="25" customFormat="1" ht="25.5" customHeight="1">
      <c r="A27" s="24"/>
      <c r="B27" s="22" t="s">
        <v>30</v>
      </c>
      <c r="D27" s="91" t="s">
        <v>31</v>
      </c>
      <c r="E27" s="91"/>
      <c r="F27" s="50">
        <v>6271</v>
      </c>
      <c r="G27" s="4"/>
      <c r="H27" s="81">
        <v>4977</v>
      </c>
      <c r="I27" s="4"/>
      <c r="J27" s="50">
        <f>SUM(J24:J26)</f>
        <v>6271</v>
      </c>
      <c r="K27" s="4"/>
      <c r="L27" s="50">
        <f>SUM(L24:L26)</f>
        <v>4977</v>
      </c>
    </row>
    <row r="28" spans="1:12" s="4" customFormat="1" ht="18" customHeight="1">
      <c r="A28" s="7"/>
      <c r="B28" s="7" t="s">
        <v>32</v>
      </c>
      <c r="D28" s="4" t="s">
        <v>33</v>
      </c>
      <c r="F28" s="51">
        <v>-1662</v>
      </c>
      <c r="H28" s="51">
        <v>-1348</v>
      </c>
      <c r="J28" s="56">
        <f>F28</f>
        <v>-1662</v>
      </c>
      <c r="L28" s="56">
        <v>-1348</v>
      </c>
    </row>
    <row r="29" spans="1:12" s="4" customFormat="1" ht="4.5" customHeight="1">
      <c r="A29" s="7"/>
      <c r="B29" s="7"/>
      <c r="F29" s="54"/>
      <c r="H29" s="21"/>
      <c r="J29" s="57"/>
      <c r="L29" s="64"/>
    </row>
    <row r="30" spans="1:12" s="25" customFormat="1" ht="26.25" customHeight="1">
      <c r="A30" s="24"/>
      <c r="B30" s="22" t="s">
        <v>34</v>
      </c>
      <c r="D30" s="22" t="s">
        <v>34</v>
      </c>
      <c r="E30" s="23" t="s">
        <v>35</v>
      </c>
      <c r="F30" s="50">
        <f>SUM(F27:F29)</f>
        <v>4609</v>
      </c>
      <c r="G30" s="4"/>
      <c r="H30" s="81">
        <v>3629</v>
      </c>
      <c r="I30" s="4"/>
      <c r="J30" s="50">
        <f>J27+J28</f>
        <v>4609</v>
      </c>
      <c r="K30" s="4"/>
      <c r="L30" s="50">
        <v>3629</v>
      </c>
    </row>
    <row r="31" spans="1:12" s="4" customFormat="1" ht="18.75" customHeight="1">
      <c r="A31" s="7"/>
      <c r="B31" s="7"/>
      <c r="D31" s="4" t="s">
        <v>36</v>
      </c>
      <c r="E31" s="4" t="s">
        <v>37</v>
      </c>
      <c r="F31" s="56">
        <v>0</v>
      </c>
      <c r="H31" s="86">
        <v>0</v>
      </c>
      <c r="J31" s="61">
        <v>0</v>
      </c>
      <c r="L31" s="61">
        <v>0</v>
      </c>
    </row>
    <row r="32" spans="1:12" s="4" customFormat="1" ht="4.5" customHeight="1">
      <c r="A32" s="7"/>
      <c r="B32" s="7"/>
      <c r="F32" s="54"/>
      <c r="H32" s="7"/>
      <c r="J32" s="57"/>
      <c r="L32" s="64"/>
    </row>
    <row r="33" spans="1:12" s="25" customFormat="1" ht="24.75" customHeight="1">
      <c r="A33" s="24"/>
      <c r="B33" s="22" t="s">
        <v>38</v>
      </c>
      <c r="D33" s="92" t="s">
        <v>39</v>
      </c>
      <c r="E33" s="92"/>
      <c r="F33" s="51">
        <f>SUM(F30:F32)</f>
        <v>4609</v>
      </c>
      <c r="G33" s="4"/>
      <c r="H33" s="78">
        <v>3629</v>
      </c>
      <c r="I33" s="27"/>
      <c r="J33" s="51">
        <f>SUM(J30:J32)</f>
        <v>4609</v>
      </c>
      <c r="K33" s="4"/>
      <c r="L33" s="51">
        <f>SUM(L30:L32)</f>
        <v>3629</v>
      </c>
    </row>
    <row r="34" spans="1:12" s="4" customFormat="1" ht="15.75" customHeight="1">
      <c r="A34" s="7"/>
      <c r="B34" s="7" t="s">
        <v>40</v>
      </c>
      <c r="D34" s="28" t="s">
        <v>34</v>
      </c>
      <c r="E34" s="4" t="s">
        <v>41</v>
      </c>
      <c r="F34" s="58">
        <v>0</v>
      </c>
      <c r="H34" s="84">
        <v>0</v>
      </c>
      <c r="J34" s="58">
        <v>0</v>
      </c>
      <c r="L34" s="65">
        <v>0</v>
      </c>
    </row>
    <row r="35" spans="1:12" s="4" customFormat="1" ht="15.75" customHeight="1">
      <c r="A35" s="7"/>
      <c r="B35" s="7"/>
      <c r="D35" s="4" t="s">
        <v>36</v>
      </c>
      <c r="E35" s="4" t="s">
        <v>37</v>
      </c>
      <c r="F35" s="56">
        <v>0</v>
      </c>
      <c r="H35" s="86">
        <v>0</v>
      </c>
      <c r="J35" s="61">
        <v>0</v>
      </c>
      <c r="L35" s="61">
        <v>0</v>
      </c>
    </row>
    <row r="36" spans="1:14" s="4" customFormat="1" ht="4.5" customHeight="1">
      <c r="A36" s="7"/>
      <c r="B36" s="7"/>
      <c r="F36" s="54"/>
      <c r="G36" s="27"/>
      <c r="H36" s="21"/>
      <c r="I36" s="27"/>
      <c r="J36" s="57"/>
      <c r="K36" s="27"/>
      <c r="L36" s="64"/>
      <c r="M36" s="27"/>
      <c r="N36" s="27"/>
    </row>
    <row r="37" spans="1:12" s="25" customFormat="1" ht="27.75" customHeight="1">
      <c r="A37" s="24"/>
      <c r="B37" s="24"/>
      <c r="D37" s="29" t="s">
        <v>42</v>
      </c>
      <c r="E37" s="23" t="s">
        <v>43</v>
      </c>
      <c r="F37" s="56">
        <v>0</v>
      </c>
      <c r="G37" s="4"/>
      <c r="H37" s="86">
        <v>0</v>
      </c>
      <c r="J37" s="56">
        <v>0</v>
      </c>
      <c r="L37" s="61">
        <v>0</v>
      </c>
    </row>
    <row r="38" spans="1:12" s="25" customFormat="1" ht="4.5" customHeight="1">
      <c r="A38" s="24"/>
      <c r="B38" s="24"/>
      <c r="D38" s="29"/>
      <c r="E38" s="23"/>
      <c r="F38" s="54"/>
      <c r="G38" s="27"/>
      <c r="H38" s="21"/>
      <c r="I38" s="30"/>
      <c r="J38" s="57"/>
      <c r="K38" s="30"/>
      <c r="L38" s="64"/>
    </row>
    <row r="39" spans="1:12" s="8" customFormat="1" ht="39" customHeight="1" thickBot="1">
      <c r="A39" s="7"/>
      <c r="B39" s="22" t="s">
        <v>44</v>
      </c>
      <c r="D39" s="89" t="s">
        <v>45</v>
      </c>
      <c r="E39" s="90"/>
      <c r="F39" s="55">
        <v>4609</v>
      </c>
      <c r="H39" s="80">
        <v>3629</v>
      </c>
      <c r="J39" s="55">
        <v>4609</v>
      </c>
      <c r="L39" s="55">
        <v>3629</v>
      </c>
    </row>
    <row r="40" spans="1:12" s="8" customFormat="1" ht="4.5" customHeight="1" thickTop="1">
      <c r="A40" s="7"/>
      <c r="B40" s="22"/>
      <c r="E40" s="23"/>
      <c r="F40" s="54"/>
      <c r="H40" s="21"/>
      <c r="J40" s="57"/>
      <c r="L40" s="64"/>
    </row>
    <row r="41" spans="1:12" s="8" customFormat="1" ht="39.75" customHeight="1">
      <c r="A41" s="22">
        <v>3</v>
      </c>
      <c r="B41" s="22" t="s">
        <v>15</v>
      </c>
      <c r="D41" s="89" t="s">
        <v>46</v>
      </c>
      <c r="E41" s="90"/>
      <c r="F41" s="50"/>
      <c r="H41" s="7" t="s">
        <v>47</v>
      </c>
      <c r="J41" s="58"/>
      <c r="L41" s="65" t="s">
        <v>47</v>
      </c>
    </row>
    <row r="42" spans="1:12" s="25" customFormat="1" ht="25.5" customHeight="1" thickBot="1">
      <c r="A42" s="24"/>
      <c r="B42" s="24"/>
      <c r="D42" s="22" t="s">
        <v>34</v>
      </c>
      <c r="E42" s="23" t="s">
        <v>48</v>
      </c>
      <c r="F42" s="68">
        <f>F39/40000*100</f>
        <v>11.522499999999999</v>
      </c>
      <c r="G42" s="4"/>
      <c r="H42" s="82">
        <f>H39/40000*100</f>
        <v>9.0725</v>
      </c>
      <c r="I42" s="4"/>
      <c r="J42" s="69">
        <f>J39/40000*100</f>
        <v>11.522499999999999</v>
      </c>
      <c r="K42" s="4"/>
      <c r="L42" s="69">
        <f>L39/40000*100</f>
        <v>9.0725</v>
      </c>
    </row>
    <row r="43" spans="1:12" s="4" customFormat="1" ht="19.5" customHeight="1" thickBot="1" thickTop="1">
      <c r="A43" s="7"/>
      <c r="B43" s="7"/>
      <c r="D43" s="4" t="s">
        <v>36</v>
      </c>
      <c r="E43" s="4" t="s">
        <v>49</v>
      </c>
      <c r="F43" s="70" t="s">
        <v>50</v>
      </c>
      <c r="H43" s="31" t="s">
        <v>50</v>
      </c>
      <c r="J43" s="71" t="s">
        <v>50</v>
      </c>
      <c r="L43" s="71" t="s">
        <v>50</v>
      </c>
    </row>
    <row r="44" spans="1:12" s="8" customFormat="1" ht="13.5" thickTop="1">
      <c r="A44" s="7"/>
      <c r="B44" s="7"/>
      <c r="E44" s="33" t="s">
        <v>51</v>
      </c>
      <c r="F44" s="32"/>
      <c r="H44" s="7"/>
      <c r="J44" s="62"/>
      <c r="L44" s="62"/>
    </row>
    <row r="45" spans="1:8" s="8" customFormat="1" ht="12.75">
      <c r="A45" s="7"/>
      <c r="B45" s="7"/>
      <c r="E45" s="3" t="s">
        <v>87</v>
      </c>
      <c r="F45" s="32"/>
      <c r="H45" s="7"/>
    </row>
    <row r="46" spans="1:8" s="8" customFormat="1" ht="12.75">
      <c r="A46" s="7"/>
      <c r="B46" s="7"/>
      <c r="E46" s="3"/>
      <c r="F46" s="32"/>
      <c r="H46" s="7"/>
    </row>
    <row r="47" spans="5:8" ht="12">
      <c r="E47" s="49"/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9">
    <mergeCell ref="F8:H8"/>
    <mergeCell ref="J8:L8"/>
    <mergeCell ref="D19:E19"/>
    <mergeCell ref="D24:E24"/>
    <mergeCell ref="D41:E41"/>
    <mergeCell ref="D25:E25"/>
    <mergeCell ref="D27:E27"/>
    <mergeCell ref="D33:E33"/>
    <mergeCell ref="D39:E39"/>
  </mergeCells>
  <printOptions/>
  <pageMargins left="0.3" right="0.23" top="0.45" bottom="0.2" header="0.42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37">
      <selection activeCell="F41" sqref="F41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89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52</v>
      </c>
      <c r="B7" s="7"/>
    </row>
    <row r="8" spans="4:6" ht="12.75">
      <c r="D8" s="34" t="s">
        <v>53</v>
      </c>
      <c r="E8" s="35"/>
      <c r="F8" s="34" t="s">
        <v>53</v>
      </c>
    </row>
    <row r="9" spans="4:6" ht="12.75">
      <c r="D9" s="36" t="s">
        <v>54</v>
      </c>
      <c r="E9" s="35"/>
      <c r="F9" s="36" t="s">
        <v>55</v>
      </c>
    </row>
    <row r="10" spans="4:6" ht="12.75">
      <c r="D10" s="36" t="s">
        <v>7</v>
      </c>
      <c r="E10" s="35"/>
      <c r="F10" s="36" t="s">
        <v>56</v>
      </c>
    </row>
    <row r="11" spans="4:6" ht="12.75">
      <c r="D11" s="36" t="s">
        <v>11</v>
      </c>
      <c r="E11" s="35"/>
      <c r="F11" s="36" t="s">
        <v>57</v>
      </c>
    </row>
    <row r="12" spans="4:6" ht="12.75">
      <c r="D12" s="87">
        <v>36738</v>
      </c>
      <c r="E12" s="77"/>
      <c r="F12" s="76">
        <v>36646</v>
      </c>
    </row>
    <row r="13" spans="4:6" ht="12.75">
      <c r="D13" s="48" t="s">
        <v>14</v>
      </c>
      <c r="F13" s="48" t="s">
        <v>14</v>
      </c>
    </row>
    <row r="15" spans="1:6" ht="12.75">
      <c r="A15" s="7">
        <v>1</v>
      </c>
      <c r="B15" s="8" t="s">
        <v>58</v>
      </c>
      <c r="D15" s="37">
        <v>59176</v>
      </c>
      <c r="E15" s="37"/>
      <c r="F15" s="37">
        <v>59929</v>
      </c>
    </row>
    <row r="16" spans="1:6" ht="12.75">
      <c r="A16" s="7">
        <v>2</v>
      </c>
      <c r="B16" s="8" t="s">
        <v>59</v>
      </c>
      <c r="D16" s="37">
        <v>0</v>
      </c>
      <c r="E16" s="37"/>
      <c r="F16" s="37">
        <v>0</v>
      </c>
    </row>
    <row r="17" spans="1:6" ht="12.75">
      <c r="A17" s="7">
        <v>3</v>
      </c>
      <c r="B17" s="8" t="s">
        <v>60</v>
      </c>
      <c r="D17" s="37">
        <v>1</v>
      </c>
      <c r="E17" s="37"/>
      <c r="F17" s="37">
        <v>1</v>
      </c>
    </row>
    <row r="18" spans="1:6" ht="12.75">
      <c r="A18" s="7">
        <v>4</v>
      </c>
      <c r="B18" s="8" t="s">
        <v>61</v>
      </c>
      <c r="D18" s="37">
        <v>0</v>
      </c>
      <c r="E18" s="37"/>
      <c r="F18" s="37">
        <v>0</v>
      </c>
    </row>
    <row r="19" spans="4:6" ht="12.75">
      <c r="D19" s="37"/>
      <c r="E19" s="37"/>
      <c r="F19" s="37"/>
    </row>
    <row r="20" spans="1:6" ht="12.75">
      <c r="A20" s="7">
        <v>5</v>
      </c>
      <c r="B20" s="8" t="s">
        <v>62</v>
      </c>
      <c r="D20" s="37"/>
      <c r="E20" s="37"/>
      <c r="F20" s="37"/>
    </row>
    <row r="21" spans="2:6" ht="12.75">
      <c r="B21" s="38" t="s">
        <v>63</v>
      </c>
      <c r="D21" s="39">
        <v>6519</v>
      </c>
      <c r="E21" s="37"/>
      <c r="F21" s="39">
        <v>5664</v>
      </c>
    </row>
    <row r="22" spans="2:6" ht="12.75">
      <c r="B22" s="38" t="s">
        <v>64</v>
      </c>
      <c r="D22" s="40">
        <v>21516</v>
      </c>
      <c r="E22" s="37"/>
      <c r="F22" s="40">
        <v>24514</v>
      </c>
    </row>
    <row r="23" spans="2:6" ht="12.75">
      <c r="B23" s="38" t="s">
        <v>65</v>
      </c>
      <c r="D23" s="40">
        <v>7505</v>
      </c>
      <c r="E23" s="37"/>
      <c r="F23" s="40">
        <v>6363</v>
      </c>
    </row>
    <row r="24" spans="2:6" ht="12.75">
      <c r="B24" s="38" t="s">
        <v>66</v>
      </c>
      <c r="D24" s="40">
        <v>32781</v>
      </c>
      <c r="E24" s="37"/>
      <c r="F24" s="40">
        <v>26927</v>
      </c>
    </row>
    <row r="25" spans="2:6" ht="12.75">
      <c r="B25" s="38" t="s">
        <v>67</v>
      </c>
      <c r="D25" s="40">
        <v>3623</v>
      </c>
      <c r="E25" s="37"/>
      <c r="F25" s="40">
        <v>4510</v>
      </c>
    </row>
    <row r="26" spans="4:6" ht="15.75" customHeight="1">
      <c r="D26" s="41">
        <f>SUM(D21:D25)</f>
        <v>71944</v>
      </c>
      <c r="E26" s="37"/>
      <c r="F26" s="41">
        <f>SUM(F21:F25)</f>
        <v>67978</v>
      </c>
    </row>
    <row r="27" spans="1:6" ht="15.75" customHeight="1">
      <c r="A27" s="7">
        <v>6</v>
      </c>
      <c r="B27" s="8" t="s">
        <v>68</v>
      </c>
      <c r="D27" s="40"/>
      <c r="E27" s="37"/>
      <c r="F27" s="40"/>
    </row>
    <row r="28" spans="2:6" ht="12.75">
      <c r="B28" s="38" t="s">
        <v>69</v>
      </c>
      <c r="D28" s="40">
        <v>0</v>
      </c>
      <c r="E28" s="37"/>
      <c r="F28" s="40">
        <v>0</v>
      </c>
    </row>
    <row r="29" spans="2:6" ht="12.75">
      <c r="B29" s="38" t="s">
        <v>70</v>
      </c>
      <c r="D29" s="40">
        <v>2470</v>
      </c>
      <c r="E29" s="37"/>
      <c r="F29" s="40">
        <v>3093</v>
      </c>
    </row>
    <row r="30" spans="2:6" ht="12.75">
      <c r="B30" s="38" t="s">
        <v>71</v>
      </c>
      <c r="D30" s="40">
        <v>2412</v>
      </c>
      <c r="E30" s="37"/>
      <c r="F30" s="40">
        <v>3745</v>
      </c>
    </row>
    <row r="31" spans="2:6" ht="12.75">
      <c r="B31" s="38" t="s">
        <v>72</v>
      </c>
      <c r="D31" s="40">
        <v>5891</v>
      </c>
      <c r="E31" s="37"/>
      <c r="F31" s="40">
        <v>5332</v>
      </c>
    </row>
    <row r="32" spans="2:6" ht="12.75">
      <c r="B32" s="38" t="s">
        <v>73</v>
      </c>
      <c r="D32" s="40">
        <v>3456</v>
      </c>
      <c r="E32" s="37"/>
      <c r="F32" s="40">
        <v>3456</v>
      </c>
    </row>
    <row r="33" spans="4:6" ht="15.75" customHeight="1">
      <c r="D33" s="41">
        <f>SUM(D28:D32)</f>
        <v>14229</v>
      </c>
      <c r="E33" s="37"/>
      <c r="F33" s="41">
        <f>SUM(F29:F32)</f>
        <v>15626</v>
      </c>
    </row>
    <row r="34" spans="1:6" ht="18.75" customHeight="1">
      <c r="A34" s="7">
        <v>7</v>
      </c>
      <c r="B34" s="8" t="s">
        <v>74</v>
      </c>
      <c r="D34" s="37">
        <f>D26-D33</f>
        <v>57715</v>
      </c>
      <c r="E34" s="37"/>
      <c r="F34" s="37">
        <f>F26-F33</f>
        <v>52352</v>
      </c>
    </row>
    <row r="35" spans="4:6" ht="21.75" customHeight="1" thickBot="1">
      <c r="D35" s="42">
        <f>SUM(D15:D19)+D34</f>
        <v>116892</v>
      </c>
      <c r="E35" s="43"/>
      <c r="F35" s="42">
        <f>F34+F15+F17</f>
        <v>112282</v>
      </c>
    </row>
    <row r="36" spans="1:2" ht="22.5" customHeight="1" thickTop="1">
      <c r="A36" s="7">
        <v>8</v>
      </c>
      <c r="B36" s="8" t="s">
        <v>75</v>
      </c>
    </row>
    <row r="37" spans="2:6" ht="15" customHeight="1">
      <c r="B37" s="8" t="s">
        <v>76</v>
      </c>
      <c r="D37" s="37">
        <v>40000</v>
      </c>
      <c r="E37" s="37"/>
      <c r="F37" s="37">
        <v>40000</v>
      </c>
    </row>
    <row r="38" spans="2:6" ht="12.75">
      <c r="B38" s="8" t="s">
        <v>77</v>
      </c>
      <c r="D38" s="37"/>
      <c r="E38" s="37"/>
      <c r="F38" s="37"/>
    </row>
    <row r="39" spans="2:6" ht="12.75">
      <c r="B39" s="38" t="s">
        <v>78</v>
      </c>
      <c r="D39" s="39">
        <v>12349</v>
      </c>
      <c r="E39" s="37"/>
      <c r="F39" s="39">
        <v>12349</v>
      </c>
    </row>
    <row r="40" spans="2:6" ht="12.75">
      <c r="B40" s="38" t="s">
        <v>79</v>
      </c>
      <c r="D40" s="40">
        <v>5409</v>
      </c>
      <c r="E40" s="37"/>
      <c r="F40" s="40">
        <v>5409</v>
      </c>
    </row>
    <row r="41" spans="2:6" ht="12.75">
      <c r="B41" s="38" t="s">
        <v>80</v>
      </c>
      <c r="D41" s="40">
        <v>0</v>
      </c>
      <c r="E41" s="37"/>
      <c r="F41" s="40">
        <v>0</v>
      </c>
    </row>
    <row r="42" spans="2:6" ht="12.75">
      <c r="B42" s="38" t="s">
        <v>81</v>
      </c>
      <c r="D42" s="40">
        <v>0</v>
      </c>
      <c r="E42" s="37"/>
      <c r="F42" s="40">
        <f>'[1]ConBS'!N38</f>
        <v>0</v>
      </c>
    </row>
    <row r="43" spans="2:6" ht="12.75">
      <c r="B43" s="38" t="s">
        <v>82</v>
      </c>
      <c r="D43" s="40">
        <v>51715</v>
      </c>
      <c r="E43" s="37"/>
      <c r="F43" s="40">
        <v>47105</v>
      </c>
    </row>
    <row r="44" spans="2:6" ht="12.75">
      <c r="B44" s="38" t="s">
        <v>83</v>
      </c>
      <c r="D44" s="44">
        <v>6539</v>
      </c>
      <c r="E44" s="37"/>
      <c r="F44" s="44">
        <v>6539</v>
      </c>
    </row>
    <row r="45" spans="4:6" ht="16.5" customHeight="1">
      <c r="D45" s="45">
        <f>SUM(D39:D44)</f>
        <v>76012</v>
      </c>
      <c r="E45" s="37"/>
      <c r="F45" s="46">
        <f>SUM(F39:F44)</f>
        <v>71402</v>
      </c>
    </row>
    <row r="46" spans="4:6" ht="18.75" customHeight="1">
      <c r="D46" s="37">
        <f>D37+D45</f>
        <v>116012</v>
      </c>
      <c r="E46" s="37"/>
      <c r="F46" s="37">
        <f>F37+F45</f>
        <v>111402</v>
      </c>
    </row>
    <row r="47" spans="1:6" ht="19.5" customHeight="1">
      <c r="A47" s="7">
        <v>9</v>
      </c>
      <c r="B47" s="8" t="s">
        <v>84</v>
      </c>
      <c r="D47" s="37">
        <v>0</v>
      </c>
      <c r="E47" s="37"/>
      <c r="F47" s="37"/>
    </row>
    <row r="48" spans="1:6" ht="12.75">
      <c r="A48" s="7">
        <v>10</v>
      </c>
      <c r="B48" s="8" t="s">
        <v>85</v>
      </c>
      <c r="D48" s="37">
        <v>0</v>
      </c>
      <c r="E48" s="37"/>
      <c r="F48" s="37"/>
    </row>
    <row r="49" spans="1:6" ht="12.75">
      <c r="A49" s="7">
        <v>11</v>
      </c>
      <c r="B49" s="8" t="s">
        <v>86</v>
      </c>
      <c r="D49" s="37">
        <v>880</v>
      </c>
      <c r="E49" s="37"/>
      <c r="F49" s="37">
        <v>880</v>
      </c>
    </row>
    <row r="50" spans="4:6" ht="21.75" customHeight="1" thickBot="1">
      <c r="D50" s="42">
        <f>SUM(D46:D49)</f>
        <v>116892</v>
      </c>
      <c r="E50" s="43"/>
      <c r="F50" s="42">
        <f>SUM(F46:F49)</f>
        <v>112282</v>
      </c>
    </row>
    <row r="51" spans="4:6" ht="13.5" thickTop="1">
      <c r="D51" s="37"/>
      <c r="E51" s="37"/>
      <c r="F51" s="37"/>
    </row>
    <row r="52" spans="1:6" ht="25.5" customHeight="1" thickBot="1">
      <c r="A52" s="7">
        <v>12</v>
      </c>
      <c r="B52" s="8" t="s">
        <v>88</v>
      </c>
      <c r="C52" s="33"/>
      <c r="D52" s="47">
        <f>D46/D37</f>
        <v>2.9003</v>
      </c>
      <c r="E52" s="37"/>
      <c r="F52" s="47">
        <f>F46/F37</f>
        <v>2.78505</v>
      </c>
    </row>
    <row r="53" spans="4:6" ht="13.5" thickTop="1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</sheetData>
  <printOptions/>
  <pageMargins left="1.02" right="0.75" top="0.78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Valued Customer</cp:lastModifiedBy>
  <cp:lastPrinted>2000-09-19T06:55:53Z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